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5480" windowHeight="7050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52511"/>
</workbook>
</file>

<file path=xl/calcChain.xml><?xml version="1.0" encoding="utf-8"?>
<calcChain xmlns="http://schemas.openxmlformats.org/spreadsheetml/2006/main">
  <c r="W69" i="2" l="1"/>
  <c r="W70" i="2" s="1"/>
  <c r="R29" i="1" s="1"/>
  <c r="R30" i="1" s="1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36" i="2"/>
  <c r="W35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37" i="2" l="1"/>
  <c r="R24" i="1" s="1"/>
  <c r="W26" i="2"/>
  <c r="R23" i="1" s="1"/>
  <c r="W59" i="2"/>
  <c r="R25" i="1" s="1"/>
  <c r="R26" i="1" l="1"/>
  <c r="R32" i="1" s="1"/>
  <c r="I35" i="1" s="1"/>
  <c r="O35" i="1" s="1"/>
  <c r="J38" i="1" l="1"/>
  <c r="O38" i="1"/>
  <c r="P35" i="1"/>
  <c r="P38" i="1" l="1"/>
</calcChain>
</file>

<file path=xl/sharedStrings.xml><?xml version="1.0" encoding="utf-8"?>
<sst xmlns="http://schemas.openxmlformats.org/spreadsheetml/2006/main" count="193" uniqueCount="130">
  <si>
    <t xml:space="preserve">Zpracováno programem firmy SELPO Broumy, tel. +420 603 525768 </t>
  </si>
  <si>
    <t>19PD0017</t>
  </si>
  <si>
    <t>Název:</t>
  </si>
  <si>
    <t>Rekapitulace</t>
  </si>
  <si>
    <t>Kap.</t>
  </si>
  <si>
    <t>Popis položky</t>
  </si>
  <si>
    <t>Základ DPH</t>
  </si>
  <si>
    <t>A.</t>
  </si>
  <si>
    <t>UPRAVENÉ ROZPOČTOVÉ NÁKLADY</t>
  </si>
  <si>
    <t/>
  </si>
  <si>
    <t>1.</t>
  </si>
  <si>
    <t>C21M - Elektromontáže  -  MONTÁŽ</t>
  </si>
  <si>
    <t>2.</t>
  </si>
  <si>
    <t>C801-3 - Stavební práce - výseky, kapsy, rýhy  -  MONTÁŽ</t>
  </si>
  <si>
    <t>3.</t>
  </si>
  <si>
    <t>MATERIÁL</t>
  </si>
  <si>
    <t>CELKEM URN</t>
  </si>
  <si>
    <t>B.</t>
  </si>
  <si>
    <t>HZS</t>
  </si>
  <si>
    <t>4.</t>
  </si>
  <si>
    <t>Hodinová zúčtovací sazba</t>
  </si>
  <si>
    <t>CELKEM HZS</t>
  </si>
  <si>
    <t>Σ</t>
  </si>
  <si>
    <t>REKAPITULACE CELKEM</t>
  </si>
  <si>
    <t>DPH</t>
  </si>
  <si>
    <t>Celkem s DPH</t>
  </si>
  <si>
    <t>Celkem:</t>
  </si>
  <si>
    <t>vypracoval:</t>
  </si>
  <si>
    <t>Vojtěch Pavelek</t>
  </si>
  <si>
    <t>dne:</t>
  </si>
  <si>
    <t>23.7.2019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</si>
  <si>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</si>
  <si>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</si>
  <si>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</si>
  <si>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</si>
  <si>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</si>
  <si>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</si>
  <si>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</si>
  <si>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210000001</t>
  </si>
  <si>
    <t>montáž kabelového štítku</t>
  </si>
  <si>
    <t>6,00</t>
  </si>
  <si>
    <t xml:space="preserve">  KS</t>
  </si>
  <si>
    <t>210010002</t>
  </si>
  <si>
    <t>30,00</t>
  </si>
  <si>
    <t>m</t>
  </si>
  <si>
    <t>210010062</t>
  </si>
  <si>
    <t>15,00</t>
  </si>
  <si>
    <t>210010063</t>
  </si>
  <si>
    <t>18,00</t>
  </si>
  <si>
    <t>210100400</t>
  </si>
  <si>
    <t>ukonč.kab.do 5 žil</t>
  </si>
  <si>
    <t>8,00</t>
  </si>
  <si>
    <t>210190021</t>
  </si>
  <si>
    <t>doplnění rozvaděče</t>
  </si>
  <si>
    <t>1,00</t>
  </si>
  <si>
    <t>ks</t>
  </si>
  <si>
    <t>210220321</t>
  </si>
  <si>
    <t>svorka na potrubí ,,Bernard,,vč.pásku(bez vodiče)</t>
  </si>
  <si>
    <t>2,00</t>
  </si>
  <si>
    <t>210220561</t>
  </si>
  <si>
    <t>uzemňovací propojka 6mm2</t>
  </si>
  <si>
    <t>3,00</t>
  </si>
  <si>
    <t>210800646</t>
  </si>
  <si>
    <t>210810055</t>
  </si>
  <si>
    <t>34,00</t>
  </si>
  <si>
    <t>210810057</t>
  </si>
  <si>
    <t>26,00</t>
  </si>
  <si>
    <t>210860221</t>
  </si>
  <si>
    <t>211010002</t>
  </si>
  <si>
    <t>osazení hmoždinky do cihlového zdiva HM 8</t>
  </si>
  <si>
    <t>20,00</t>
  </si>
  <si>
    <t>360490034</t>
  </si>
  <si>
    <t>zapojení klimatizační jednotky</t>
  </si>
  <si>
    <t>Celkem za ceník:</t>
  </si>
  <si>
    <t>C801-3 - Stavební práce - výseky, kapsy, rýhy</t>
  </si>
  <si>
    <t>97103-5361</t>
  </si>
  <si>
    <t>vybour.otv.cihl.malt.cem.do 0.09m2 tl.do 600mm</t>
  </si>
  <si>
    <t>5,00</t>
  </si>
  <si>
    <t>97403-1132</t>
  </si>
  <si>
    <t>vysek.rýh cihla do hl.50mm š.do 70mm</t>
  </si>
  <si>
    <t>Materiály</t>
  </si>
  <si>
    <t>010141</t>
  </si>
  <si>
    <t>M</t>
  </si>
  <si>
    <t>010195-U</t>
  </si>
  <si>
    <t>010201-U</t>
  </si>
  <si>
    <t>011115-U</t>
  </si>
  <si>
    <t>09520</t>
  </si>
  <si>
    <t>podružný materiál</t>
  </si>
  <si>
    <t>set</t>
  </si>
  <si>
    <t>160050</t>
  </si>
  <si>
    <t>Ks</t>
  </si>
  <si>
    <t>161199</t>
  </si>
  <si>
    <t>Štítek kabelový</t>
  </si>
  <si>
    <t>1740304</t>
  </si>
  <si>
    <t>200006</t>
  </si>
  <si>
    <t>HMOZDINKA HM  8 + vrut</t>
  </si>
  <si>
    <t>KS</t>
  </si>
  <si>
    <t>200102</t>
  </si>
  <si>
    <t>PASKA CU 50CM</t>
  </si>
  <si>
    <t>200137</t>
  </si>
  <si>
    <t>200346-U</t>
  </si>
  <si>
    <t>200353-U</t>
  </si>
  <si>
    <t>Celkem za materiály:</t>
  </si>
  <si>
    <t>Práce v HZS</t>
  </si>
  <si>
    <t>01</t>
  </si>
  <si>
    <t>revize</t>
  </si>
  <si>
    <t>hod.</t>
  </si>
  <si>
    <t>Celkem za práci v HZS:</t>
  </si>
  <si>
    <t>D.1.4.E  Elektroinstalace klimatizace</t>
  </si>
  <si>
    <t>zakázka číslo:</t>
  </si>
  <si>
    <t>Klimatizace zasedací místnosti Horní náměstí 382/69, Opava</t>
  </si>
  <si>
    <t>D.1.4.E Elektroinstalace klimatizace</t>
  </si>
  <si>
    <t>Sazba DPH</t>
  </si>
  <si>
    <t>Výkaz výměr</t>
  </si>
  <si>
    <t>trubka oheb.el.inst.  R=16mm (PO)</t>
  </si>
  <si>
    <t>trubka inst.ocel.závit.  R=16mm (PU)</t>
  </si>
  <si>
    <t>trubka inst.ocel.závit.  R=21mm (PU)</t>
  </si>
  <si>
    <t>Cu vodič 6 mm2 zelenožlutý (PU)</t>
  </si>
  <si>
    <t>Cu kabel  5Cx1.5 mm2 750V (PU)</t>
  </si>
  <si>
    <t>Cu kabel 5Cx4 mm2 750V (PU)</t>
  </si>
  <si>
    <t>Cu kabel 2x1mm  s Al laminovanou folií (PU)</t>
  </si>
  <si>
    <t>Cu vodič 6 ZZL.</t>
  </si>
  <si>
    <t>Cu kabel  5JX 1,5</t>
  </si>
  <si>
    <t>Cu kabel  5JX4</t>
  </si>
  <si>
    <t xml:space="preserve">Cu kabel 2x1mm  s Al laminovanou folií </t>
  </si>
  <si>
    <t>JISTIC TROJPOL.10kA   20C/3</t>
  </si>
  <si>
    <t xml:space="preserve">TRUBKA OHEBNA D=16/LPE    </t>
  </si>
  <si>
    <t>ZEM.SVORKA na potrubí</t>
  </si>
  <si>
    <t>PANC.TRUBKA D=21 ZNM POZINK 1m</t>
  </si>
  <si>
    <t>PANC.TRUBKA D=16 ZNM POZINK 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</si>
</sst>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[$-10405]#,##0.00;\-#,##0.00"/>
    <numFmt numFmtId="165" formatCode="[$-10405]#,##0;\-#,##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11" fillId="0" borderId="0"/>
    <xf numFmtId="44" fontId="11" fillId="0" borderId="0" applyFont="0" applyFill="0" applyBorder="0" applyAlignment="0" applyProtection="0"/>
  </cellStyleXfs>
  <cellXfs count="63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vertical="top" wrapText="1" readingOrder="1"/>
    </xf>
    <xf numFmtId="164" fontId="3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7" fillId="0" borderId="10" xfId="1" applyNumberFormat="1" applyFont="1" applyFill="1" applyBorder="1" applyAlignment="1">
      <alignment vertical="center" wrapText="1" readingOrder="1"/>
    </xf>
    <xf numFmtId="0" fontId="1" fillId="0" borderId="10" xfId="1" applyNumberFormat="1" applyFont="1" applyFill="1" applyBorder="1" applyAlignment="1">
      <alignment vertical="top" wrapText="1" readingOrder="1"/>
    </xf>
    <xf numFmtId="164" fontId="1" fillId="0" borderId="10" xfId="1" applyNumberFormat="1" applyFont="1" applyFill="1" applyBorder="1" applyAlignment="1">
      <alignment vertical="top" wrapText="1" readingOrder="1"/>
    </xf>
    <xf numFmtId="164" fontId="1" fillId="0" borderId="10" xfId="1" applyNumberFormat="1" applyFont="1" applyFill="1" applyBorder="1" applyAlignment="1">
      <alignment vertical="top" wrapText="1"/>
    </xf>
    <xf numFmtId="9" fontId="1" fillId="0" borderId="7" xfId="1" applyNumberFormat="1" applyFont="1" applyFill="1" applyBorder="1" applyAlignment="1">
      <alignment vertical="top" wrapText="1"/>
    </xf>
    <xf numFmtId="44" fontId="9" fillId="0" borderId="7" xfId="1" applyNumberFormat="1" applyFont="1" applyFill="1" applyBorder="1" applyAlignment="1">
      <alignment horizontal="right" vertical="top" wrapText="1" readingOrder="1"/>
    </xf>
    <xf numFmtId="44" fontId="9" fillId="0" borderId="0" xfId="1" applyNumberFormat="1" applyFont="1" applyFill="1" applyBorder="1" applyAlignment="1">
      <alignment horizontal="right" vertical="top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5" fillId="2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7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7" fillId="0" borderId="9" xfId="1" applyNumberFormat="1" applyFont="1" applyFill="1" applyBorder="1" applyAlignment="1">
      <alignment horizontal="left" vertical="center" wrapText="1" readingOrder="1"/>
    </xf>
    <xf numFmtId="0" fontId="7" fillId="0" borderId="9" xfId="1" applyNumberFormat="1" applyFont="1" applyFill="1" applyBorder="1" applyAlignment="1">
      <alignment vertical="center" wrapText="1" readingOrder="1"/>
    </xf>
    <xf numFmtId="44" fontId="7" fillId="0" borderId="9" xfId="2" applyFont="1" applyFill="1" applyBorder="1" applyAlignment="1">
      <alignment horizontal="right" vertical="center" wrapText="1" readingOrder="1"/>
    </xf>
    <xf numFmtId="44" fontId="1" fillId="0" borderId="9" xfId="2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right" vertical="center" wrapText="1" readingOrder="1"/>
    </xf>
    <xf numFmtId="0" fontId="8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12" fillId="0" borderId="9" xfId="1" applyNumberFormat="1" applyFont="1" applyFill="1" applyBorder="1" applyAlignment="1">
      <alignment horizontal="right" vertical="top" wrapText="1" readingOrder="1"/>
    </xf>
    <xf numFmtId="0" fontId="1" fillId="0" borderId="9" xfId="0" applyFont="1" applyFill="1" applyBorder="1" applyAlignment="1">
      <alignment vertical="top" wrapText="1"/>
    </xf>
    <xf numFmtId="44" fontId="9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44" fontId="9" fillId="0" borderId="0" xfId="1" applyNumberFormat="1" applyFont="1" applyFill="1" applyBorder="1" applyAlignment="1">
      <alignment horizontal="right" vertical="top" wrapText="1" readingOrder="1"/>
    </xf>
    <xf numFmtId="0" fontId="10" fillId="0" borderId="0" xfId="1" applyNumberFormat="1" applyFont="1" applyFill="1" applyBorder="1" applyAlignment="1">
      <alignment horizontal="left" vertical="top"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164" fontId="3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7" fillId="0" borderId="10" xfId="1" applyNumberFormat="1" applyFont="1" applyFill="1" applyBorder="1" applyAlignment="1">
      <alignment vertical="center" wrapText="1" readingOrder="1"/>
    </xf>
    <xf numFmtId="165" fontId="3" fillId="0" borderId="0" xfId="1" applyNumberFormat="1" applyFont="1" applyFill="1" applyBorder="1" applyAlignment="1">
      <alignment horizontal="right" vertical="top" wrapText="1" readingOrder="1"/>
    </xf>
  </cellXfs>
  <cellStyles count="3">
    <cellStyle name="Měna" xfId="2" builtinId="4"/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showGridLines="0" workbookViewId="0">
      <pane ySplit="7" topLeftCell="A14" activePane="bottomLeft" state="frozen"/>
      <selection pane="bottomLeft" activeCell="M1" sqref="M1:S1"/>
    </sheetView>
  </sheetViews>
  <sheetFormatPr defaultRowHeight="15" x14ac:dyDescent="0.25"/>
  <cols>
    <col min="1" max="2" width="0.5703125" customWidth="1"/>
    <col min="3" max="3" width="1.140625" customWidth="1"/>
    <col min="4" max="4" width="0.140625" customWidth="1"/>
    <col min="5" max="5" width="3.140625" customWidth="1"/>
    <col min="6" max="6" width="3.5703125" customWidth="1"/>
    <col min="7" max="7" width="1.7109375" customWidth="1"/>
    <col min="8" max="8" width="4.28515625" customWidth="1"/>
    <col min="9" max="9" width="0" hidden="1" customWidth="1"/>
    <col min="10" max="10" width="5" customWidth="1"/>
    <col min="11" max="11" width="4.140625" customWidth="1"/>
    <col min="12" max="12" width="2.85546875" customWidth="1"/>
    <col min="13" max="13" width="0.140625" customWidth="1"/>
    <col min="14" max="14" width="4" customWidth="1"/>
    <col min="15" max="15" width="14.5703125" customWidth="1"/>
    <col min="16" max="16" width="16.140625" customWidth="1"/>
    <col min="17" max="17" width="3.28515625" customWidth="1"/>
    <col min="18" max="18" width="5" customWidth="1"/>
    <col min="19" max="19" width="0.140625" customWidth="1"/>
    <col min="20" max="20" width="10.7109375" customWidth="1"/>
    <col min="21" max="21" width="4.5703125" customWidth="1"/>
    <col min="22" max="22" width="3.140625" customWidth="1"/>
    <col min="23" max="23" width="0" hidden="1" customWidth="1"/>
    <col min="24" max="24" width="1.28515625" customWidth="1"/>
    <col min="25" max="26" width="0.5703125" customWidth="1"/>
  </cols>
  <sheetData>
    <row r="1" spans="1:26" ht="26.45" customHeight="1" x14ac:dyDescent="0.25">
      <c r="M1" s="26" t="s">
        <v>113</v>
      </c>
      <c r="N1" s="27"/>
      <c r="O1" s="27"/>
      <c r="P1" s="27"/>
      <c r="Q1" s="27"/>
      <c r="R1" s="27"/>
      <c r="S1" s="27"/>
    </row>
    <row r="2" spans="1:26" x14ac:dyDescent="0.25">
      <c r="F2" s="28" t="s">
        <v>108</v>
      </c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6" x14ac:dyDescent="0.25">
      <c r="N3" s="28"/>
      <c r="O3" s="27"/>
      <c r="P3" s="27"/>
      <c r="Q3" s="27"/>
      <c r="R3" s="27"/>
    </row>
    <row r="4" spans="1:26" ht="2.85" customHeight="1" x14ac:dyDescent="0.25"/>
    <row r="5" spans="1:26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x14ac:dyDescent="0.25">
      <c r="A6" s="29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ht="0" hidden="1" customHeight="1" x14ac:dyDescent="0.25"/>
    <row r="8" spans="1:26" ht="5.65" customHeight="1" x14ac:dyDescent="0.2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4"/>
      <c r="Y8" s="5"/>
    </row>
    <row r="9" spans="1:26" ht="16.350000000000001" customHeight="1" x14ac:dyDescent="0.25">
      <c r="B9" s="6"/>
      <c r="C9" s="7"/>
      <c r="D9" s="7"/>
      <c r="E9" s="30" t="s">
        <v>109</v>
      </c>
      <c r="F9" s="31"/>
      <c r="G9" s="31"/>
      <c r="H9" s="31"/>
      <c r="I9" s="31"/>
      <c r="J9" s="31"/>
      <c r="K9" s="32" t="s">
        <v>1</v>
      </c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7"/>
      <c r="X9" s="8"/>
      <c r="Y9" s="5"/>
    </row>
    <row r="10" spans="1:26" ht="16.350000000000001" customHeight="1" x14ac:dyDescent="0.25">
      <c r="B10" s="6"/>
      <c r="C10" s="7"/>
      <c r="D10" s="7"/>
      <c r="E10" s="30" t="s">
        <v>2</v>
      </c>
      <c r="F10" s="31"/>
      <c r="G10" s="31"/>
      <c r="H10" s="31"/>
      <c r="I10" s="31"/>
      <c r="J10" s="31"/>
      <c r="K10" s="32" t="s">
        <v>110</v>
      </c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7"/>
      <c r="X10" s="8"/>
      <c r="Y10" s="5"/>
    </row>
    <row r="11" spans="1:26" ht="0" hidden="1" customHeight="1" x14ac:dyDescent="0.2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8"/>
      <c r="Y11" s="5"/>
    </row>
    <row r="12" spans="1:26" ht="2.85" customHeight="1" x14ac:dyDescent="0.25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1"/>
      <c r="Y12" s="5"/>
    </row>
    <row r="13" spans="1:26" ht="2.85" customHeight="1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6" ht="2.85" customHeight="1" x14ac:dyDescent="0.25">
      <c r="B14" s="7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6" ht="0" hidden="1" customHeight="1" x14ac:dyDescent="0.25"/>
    <row r="16" spans="1:26" ht="14.1" customHeight="1" x14ac:dyDescent="0.25"/>
    <row r="17" spans="2:25" ht="2.85" customHeight="1" x14ac:dyDescent="0.25"/>
    <row r="18" spans="2:25" ht="0" hidden="1" customHeight="1" x14ac:dyDescent="0.25"/>
    <row r="19" spans="2:25" ht="17.100000000000001" customHeight="1" x14ac:dyDescent="0.25">
      <c r="B19" s="33" t="s">
        <v>3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2:25" ht="2.85" customHeight="1" x14ac:dyDescent="0.25"/>
    <row r="21" spans="2:25" ht="11.45" customHeight="1" x14ac:dyDescent="0.25">
      <c r="B21" s="34" t="s">
        <v>4</v>
      </c>
      <c r="C21" s="35"/>
      <c r="D21" s="35"/>
      <c r="E21" s="35"/>
      <c r="F21" s="35"/>
      <c r="G21" s="36" t="s">
        <v>5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4" t="s">
        <v>6</v>
      </c>
      <c r="S21" s="35"/>
      <c r="T21" s="35"/>
      <c r="U21" s="34"/>
      <c r="V21" s="35"/>
      <c r="W21" s="35"/>
      <c r="X21" s="35"/>
      <c r="Y21" s="35"/>
    </row>
    <row r="22" spans="2:25" ht="11.45" customHeight="1" x14ac:dyDescent="0.25">
      <c r="B22" s="37" t="s">
        <v>7</v>
      </c>
      <c r="C22" s="27"/>
      <c r="D22" s="27"/>
      <c r="E22" s="27"/>
      <c r="F22" s="27"/>
      <c r="G22" s="38" t="s">
        <v>8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39" t="s">
        <v>9</v>
      </c>
      <c r="S22" s="27"/>
      <c r="T22" s="27"/>
      <c r="U22" s="39"/>
      <c r="V22" s="27"/>
      <c r="W22" s="27"/>
      <c r="X22" s="27"/>
      <c r="Y22" s="27"/>
    </row>
    <row r="23" spans="2:25" ht="11.25" customHeight="1" x14ac:dyDescent="0.25">
      <c r="B23" s="29" t="s">
        <v>10</v>
      </c>
      <c r="C23" s="27"/>
      <c r="D23" s="27"/>
      <c r="E23" s="27"/>
      <c r="F23" s="27"/>
      <c r="G23" s="40" t="s">
        <v>11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9">
        <f>'Položky všech ceníků'!W26</f>
        <v>0</v>
      </c>
      <c r="S23" s="27"/>
      <c r="T23" s="27"/>
      <c r="U23" s="29"/>
      <c r="V23" s="27"/>
      <c r="W23" s="27"/>
      <c r="X23" s="27"/>
      <c r="Y23" s="27"/>
    </row>
    <row r="24" spans="2:25" ht="11.45" customHeight="1" x14ac:dyDescent="0.25">
      <c r="B24" s="29" t="s">
        <v>12</v>
      </c>
      <c r="C24" s="27"/>
      <c r="D24" s="27"/>
      <c r="E24" s="27"/>
      <c r="F24" s="27"/>
      <c r="G24" s="40" t="s">
        <v>13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9">
        <f>'Položky všech ceníků'!W37</f>
        <v>0</v>
      </c>
      <c r="S24" s="27"/>
      <c r="T24" s="27"/>
      <c r="U24" s="29"/>
      <c r="V24" s="27"/>
      <c r="W24" s="27"/>
      <c r="X24" s="27"/>
      <c r="Y24" s="27"/>
    </row>
    <row r="25" spans="2:25" ht="11.45" customHeight="1" x14ac:dyDescent="0.25">
      <c r="B25" s="29" t="s">
        <v>14</v>
      </c>
      <c r="C25" s="27"/>
      <c r="D25" s="27"/>
      <c r="E25" s="27"/>
      <c r="F25" s="27"/>
      <c r="G25" s="40" t="s">
        <v>15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9">
        <f>'Položky všech ceníků'!W59</f>
        <v>0</v>
      </c>
      <c r="S25" s="27"/>
      <c r="T25" s="27"/>
      <c r="U25" s="29"/>
      <c r="V25" s="27"/>
      <c r="W25" s="27"/>
      <c r="X25" s="27"/>
      <c r="Y25" s="27"/>
    </row>
    <row r="26" spans="2:25" ht="11.45" customHeight="1" x14ac:dyDescent="0.25">
      <c r="B26" s="37" t="s">
        <v>9</v>
      </c>
      <c r="C26" s="27"/>
      <c r="D26" s="27"/>
      <c r="E26" s="27"/>
      <c r="F26" s="27"/>
      <c r="G26" s="38" t="s">
        <v>16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39">
        <f>SUM(R23:T25)</f>
        <v>0</v>
      </c>
      <c r="S26" s="27"/>
      <c r="T26" s="27"/>
      <c r="U26" s="39"/>
      <c r="V26" s="27"/>
      <c r="W26" s="27"/>
      <c r="X26" s="27"/>
      <c r="Y26" s="27"/>
    </row>
    <row r="27" spans="2:25" ht="11.25" customHeight="1" x14ac:dyDescent="0.25">
      <c r="B27" s="29" t="s">
        <v>9</v>
      </c>
      <c r="C27" s="27"/>
      <c r="D27" s="27"/>
      <c r="E27" s="27"/>
      <c r="F27" s="27"/>
      <c r="G27" s="40" t="s">
        <v>9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9" t="s">
        <v>9</v>
      </c>
      <c r="S27" s="27"/>
      <c r="T27" s="27"/>
      <c r="U27" s="29"/>
      <c r="V27" s="27"/>
      <c r="W27" s="27"/>
      <c r="X27" s="27"/>
      <c r="Y27" s="27"/>
    </row>
    <row r="28" spans="2:25" ht="11.45" customHeight="1" x14ac:dyDescent="0.25">
      <c r="B28" s="37" t="s">
        <v>17</v>
      </c>
      <c r="C28" s="27"/>
      <c r="D28" s="27"/>
      <c r="E28" s="27"/>
      <c r="F28" s="27"/>
      <c r="G28" s="38" t="s">
        <v>18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39" t="s">
        <v>9</v>
      </c>
      <c r="S28" s="27"/>
      <c r="T28" s="27"/>
      <c r="U28" s="39"/>
      <c r="V28" s="27"/>
      <c r="W28" s="27"/>
      <c r="X28" s="27"/>
      <c r="Y28" s="27"/>
    </row>
    <row r="29" spans="2:25" ht="11.45" customHeight="1" x14ac:dyDescent="0.25">
      <c r="B29" s="29" t="s">
        <v>19</v>
      </c>
      <c r="C29" s="27"/>
      <c r="D29" s="27"/>
      <c r="E29" s="27"/>
      <c r="F29" s="27"/>
      <c r="G29" s="40" t="s">
        <v>20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9">
        <f>'Položky všech ceníků'!W70</f>
        <v>0</v>
      </c>
      <c r="S29" s="27"/>
      <c r="T29" s="27"/>
      <c r="U29" s="29"/>
      <c r="V29" s="27"/>
      <c r="W29" s="27"/>
      <c r="X29" s="27"/>
      <c r="Y29" s="27"/>
    </row>
    <row r="30" spans="2:25" ht="11.45" customHeight="1" x14ac:dyDescent="0.25">
      <c r="B30" s="37" t="s">
        <v>9</v>
      </c>
      <c r="C30" s="27"/>
      <c r="D30" s="27"/>
      <c r="E30" s="27"/>
      <c r="F30" s="27"/>
      <c r="G30" s="38" t="s">
        <v>21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39">
        <f>SUM(R29)</f>
        <v>0</v>
      </c>
      <c r="S30" s="27"/>
      <c r="T30" s="27"/>
      <c r="U30" s="39"/>
      <c r="V30" s="27"/>
      <c r="W30" s="27"/>
      <c r="X30" s="27"/>
      <c r="Y30" s="27"/>
    </row>
    <row r="31" spans="2:25" ht="11.25" customHeight="1" x14ac:dyDescent="0.25">
      <c r="B31" s="29" t="s">
        <v>9</v>
      </c>
      <c r="C31" s="27"/>
      <c r="D31" s="27"/>
      <c r="E31" s="27"/>
      <c r="F31" s="27"/>
      <c r="G31" s="40" t="s">
        <v>9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9" t="s">
        <v>9</v>
      </c>
      <c r="S31" s="27"/>
      <c r="T31" s="27"/>
      <c r="U31" s="29"/>
      <c r="V31" s="27"/>
      <c r="W31" s="27"/>
      <c r="X31" s="27"/>
      <c r="Y31" s="27"/>
    </row>
    <row r="32" spans="2:25" ht="11.45" customHeight="1" x14ac:dyDescent="0.25">
      <c r="B32" s="41" t="s">
        <v>22</v>
      </c>
      <c r="C32" s="35"/>
      <c r="D32" s="35"/>
      <c r="E32" s="35"/>
      <c r="F32" s="35"/>
      <c r="G32" s="42" t="s">
        <v>23</v>
      </c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43">
        <f>R30+R26</f>
        <v>0</v>
      </c>
      <c r="S32" s="44"/>
      <c r="T32" s="44"/>
      <c r="U32" s="45"/>
      <c r="V32" s="35"/>
      <c r="W32" s="35"/>
      <c r="X32" s="35"/>
      <c r="Y32" s="35"/>
    </row>
    <row r="33" spans="2:16" ht="14.25" customHeight="1" x14ac:dyDescent="0.25"/>
    <row r="34" spans="2:16" x14ac:dyDescent="0.25">
      <c r="B34" s="46" t="s">
        <v>9</v>
      </c>
      <c r="C34" s="47"/>
      <c r="D34" s="47"/>
      <c r="E34" s="47"/>
      <c r="F34" s="47"/>
      <c r="G34" s="47"/>
      <c r="H34" s="47"/>
      <c r="I34" s="48" t="s">
        <v>6</v>
      </c>
      <c r="J34" s="47"/>
      <c r="K34" s="47"/>
      <c r="L34" s="47"/>
      <c r="M34" s="47"/>
      <c r="N34" s="47"/>
      <c r="O34" s="13" t="s">
        <v>24</v>
      </c>
      <c r="P34" s="13" t="s">
        <v>25</v>
      </c>
    </row>
    <row r="35" spans="2:16" x14ac:dyDescent="0.25">
      <c r="B35" s="49" t="s">
        <v>112</v>
      </c>
      <c r="C35" s="50"/>
      <c r="D35" s="50"/>
      <c r="E35" s="50"/>
      <c r="F35" s="50"/>
      <c r="G35" s="50"/>
      <c r="H35" s="23">
        <v>0.21</v>
      </c>
      <c r="I35" s="51">
        <f>R32</f>
        <v>0</v>
      </c>
      <c r="J35" s="47"/>
      <c r="K35" s="47"/>
      <c r="L35" s="47"/>
      <c r="M35" s="47"/>
      <c r="N35" s="47"/>
      <c r="O35" s="24">
        <f>I35*H35</f>
        <v>0</v>
      </c>
      <c r="P35" s="24">
        <f>O35+I35</f>
        <v>0</v>
      </c>
    </row>
    <row r="36" spans="2:16" ht="0" hidden="1" customHeight="1" x14ac:dyDescent="0.25"/>
    <row r="37" spans="2:16" ht="3" customHeight="1" x14ac:dyDescent="0.25"/>
    <row r="38" spans="2:16" x14ac:dyDescent="0.25">
      <c r="B38" s="52" t="s">
        <v>26</v>
      </c>
      <c r="C38" s="27"/>
      <c r="D38" s="27"/>
      <c r="E38" s="27"/>
      <c r="F38" s="27"/>
      <c r="G38" s="27"/>
      <c r="H38" s="27"/>
      <c r="J38" s="53">
        <f>I35</f>
        <v>0</v>
      </c>
      <c r="K38" s="27"/>
      <c r="L38" s="27"/>
      <c r="M38" s="27"/>
      <c r="N38" s="27"/>
      <c r="O38" s="25">
        <f>O35</f>
        <v>0</v>
      </c>
      <c r="P38" s="25">
        <f>O38+J38</f>
        <v>0</v>
      </c>
    </row>
    <row r="39" spans="2:16" ht="5.85" customHeight="1" x14ac:dyDescent="0.25"/>
    <row r="40" spans="2:16" ht="2.85" customHeight="1" x14ac:dyDescent="0.25"/>
    <row r="41" spans="2:16" ht="2.25" customHeight="1" x14ac:dyDescent="0.25">
      <c r="B41" s="54" t="s">
        <v>9</v>
      </c>
      <c r="C41" s="27"/>
    </row>
    <row r="42" spans="2:16" ht="11.45" customHeight="1" x14ac:dyDescent="0.25"/>
    <row r="43" spans="2:16" ht="11.45" customHeight="1" x14ac:dyDescent="0.25">
      <c r="B43" s="39" t="s">
        <v>27</v>
      </c>
      <c r="C43" s="27"/>
      <c r="D43" s="27"/>
      <c r="E43" s="27"/>
      <c r="F43" s="27"/>
      <c r="G43" s="27"/>
      <c r="H43" s="38" t="s">
        <v>28</v>
      </c>
      <c r="I43" s="27"/>
      <c r="J43" s="27"/>
      <c r="K43" s="27"/>
    </row>
    <row r="44" spans="2:16" ht="11.25" customHeight="1" x14ac:dyDescent="0.25">
      <c r="B44" s="39" t="s">
        <v>29</v>
      </c>
      <c r="C44" s="27"/>
      <c r="D44" s="27"/>
      <c r="E44" s="27"/>
      <c r="F44" s="27"/>
      <c r="G44" s="27"/>
      <c r="H44" s="38" t="s">
        <v>30</v>
      </c>
      <c r="I44" s="27"/>
      <c r="J44" s="27"/>
      <c r="K44" s="27"/>
    </row>
    <row r="45" spans="2:16" ht="0" hidden="1" customHeight="1" x14ac:dyDescent="0.25"/>
  </sheetData>
  <mergeCells count="68">
    <mergeCell ref="B43:G43"/>
    <mergeCell ref="H43:K43"/>
    <mergeCell ref="B44:G44"/>
    <mergeCell ref="H44:K44"/>
    <mergeCell ref="B35:G35"/>
    <mergeCell ref="I35:N35"/>
    <mergeCell ref="B38:H38"/>
    <mergeCell ref="J38:N38"/>
    <mergeCell ref="B41:C41"/>
    <mergeCell ref="B32:F32"/>
    <mergeCell ref="G32:Q32"/>
    <mergeCell ref="R32:T32"/>
    <mergeCell ref="U32:Y32"/>
    <mergeCell ref="B34:H34"/>
    <mergeCell ref="I34:N34"/>
    <mergeCell ref="B30:F30"/>
    <mergeCell ref="G30:Q30"/>
    <mergeCell ref="R30:T30"/>
    <mergeCell ref="U30:Y30"/>
    <mergeCell ref="B31:F31"/>
    <mergeCell ref="G31:Q31"/>
    <mergeCell ref="R31:T31"/>
    <mergeCell ref="U31:Y31"/>
    <mergeCell ref="B28:F28"/>
    <mergeCell ref="G28:Q28"/>
    <mergeCell ref="R28:T28"/>
    <mergeCell ref="U28:Y28"/>
    <mergeCell ref="B29:F29"/>
    <mergeCell ref="G29:Q29"/>
    <mergeCell ref="R29:T29"/>
    <mergeCell ref="U29:Y29"/>
    <mergeCell ref="B26:F26"/>
    <mergeCell ref="G26:Q26"/>
    <mergeCell ref="R26:T26"/>
    <mergeCell ref="U26:Y26"/>
    <mergeCell ref="B27:F27"/>
    <mergeCell ref="G27:Q27"/>
    <mergeCell ref="R27:T27"/>
    <mergeCell ref="U27:Y27"/>
    <mergeCell ref="B24:F24"/>
    <mergeCell ref="G24:Q24"/>
    <mergeCell ref="R24:T24"/>
    <mergeCell ref="U24:Y24"/>
    <mergeCell ref="B25:F25"/>
    <mergeCell ref="G25:Q25"/>
    <mergeCell ref="R25:T25"/>
    <mergeCell ref="U25:Y25"/>
    <mergeCell ref="B22:F22"/>
    <mergeCell ref="G22:Q22"/>
    <mergeCell ref="R22:T22"/>
    <mergeCell ref="U22:Y22"/>
    <mergeCell ref="B23:F23"/>
    <mergeCell ref="G23:Q23"/>
    <mergeCell ref="R23:T23"/>
    <mergeCell ref="U23:Y23"/>
    <mergeCell ref="E10:J10"/>
    <mergeCell ref="K10:V10"/>
    <mergeCell ref="B19:Y19"/>
    <mergeCell ref="B21:F21"/>
    <mergeCell ref="G21:Q21"/>
    <mergeCell ref="R21:T21"/>
    <mergeCell ref="U21:Y21"/>
    <mergeCell ref="M1:S1"/>
    <mergeCell ref="F2:U2"/>
    <mergeCell ref="N3:R3"/>
    <mergeCell ref="A6:Z6"/>
    <mergeCell ref="E9:J9"/>
    <mergeCell ref="K9:V9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"/>
  <sheetViews>
    <sheetView showGridLines="0" tabSelected="1" workbookViewId="0">
      <pane ySplit="7" topLeftCell="A41" activePane="bottomLeft" state="frozen"/>
      <selection pane="bottomLeft" activeCell="R69" sqref="R69"/>
    </sheetView>
  </sheetViews>
  <sheetFormatPr defaultRowHeight="15" x14ac:dyDescent="0.25"/>
  <cols>
    <col min="1" max="1" width="0.5703125" customWidth="1"/>
    <col min="2" max="2" width="1.5703125" customWidth="1"/>
    <col min="3" max="3" width="3.42578125" customWidth="1"/>
    <col min="4" max="4" width="1.28515625" customWidth="1"/>
    <col min="5" max="5" width="1.140625" customWidth="1"/>
    <col min="6" max="6" width="0" hidden="1" customWidth="1"/>
    <col min="7" max="7" width="7.7109375" customWidth="1"/>
    <col min="8" max="9" width="0" hidden="1" customWidth="1"/>
    <col min="10" max="10" width="0.85546875" customWidth="1"/>
    <col min="11" max="11" width="2.85546875" customWidth="1"/>
    <col min="12" max="12" width="7.7109375" customWidth="1"/>
    <col min="13" max="13" width="0.140625" customWidth="1"/>
    <col min="14" max="14" width="4.5703125" customWidth="1"/>
    <col min="15" max="15" width="5.28515625" customWidth="1"/>
    <col min="16" max="16" width="0.85546875" customWidth="1"/>
    <col min="17" max="17" width="21.85546875" customWidth="1"/>
    <col min="18" max="18" width="10" customWidth="1"/>
    <col min="19" max="20" width="0.140625" customWidth="1"/>
    <col min="21" max="21" width="8.5703125" customWidth="1"/>
    <col min="22" max="22" width="5.140625" customWidth="1"/>
    <col min="23" max="23" width="8.85546875" customWidth="1"/>
    <col min="24" max="24" width="0.5703125" customWidth="1"/>
  </cols>
  <sheetData>
    <row r="1" spans="1:24" ht="21.95" customHeight="1" x14ac:dyDescent="0.25">
      <c r="M1" s="26" t="s">
        <v>113</v>
      </c>
      <c r="N1" s="27"/>
      <c r="O1" s="27"/>
      <c r="P1" s="27"/>
      <c r="Q1" s="27"/>
      <c r="R1" s="27"/>
      <c r="S1" s="27"/>
      <c r="T1" s="27"/>
    </row>
    <row r="2" spans="1:24" x14ac:dyDescent="0.25">
      <c r="D2" s="28" t="s">
        <v>111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24" x14ac:dyDescent="0.25">
      <c r="N3" s="28"/>
      <c r="O3" s="27"/>
      <c r="P3" s="27"/>
      <c r="Q3" s="27"/>
      <c r="R3" s="27"/>
      <c r="S3" s="27"/>
    </row>
    <row r="4" spans="1:24" ht="2.85" customHeight="1" x14ac:dyDescent="0.25"/>
    <row r="5" spans="1:24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1.25" customHeight="1" x14ac:dyDescent="0.25">
      <c r="A6" s="29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ht="0" hidden="1" customHeight="1" x14ac:dyDescent="0.25"/>
    <row r="8" spans="1:24" ht="2.85" customHeight="1" x14ac:dyDescent="0.25"/>
    <row r="9" spans="1:24" ht="17.100000000000001" customHeight="1" x14ac:dyDescent="0.25">
      <c r="B9" s="33" t="s">
        <v>31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</row>
    <row r="10" spans="1:24" ht="2.85" customHeight="1" x14ac:dyDescent="0.25"/>
    <row r="11" spans="1:24" ht="14.45" customHeight="1" x14ac:dyDescent="0.25">
      <c r="B11" s="55" t="s">
        <v>32</v>
      </c>
      <c r="C11" s="56"/>
      <c r="D11" s="56"/>
      <c r="E11" s="57" t="s">
        <v>33</v>
      </c>
      <c r="F11" s="56"/>
      <c r="G11" s="56"/>
      <c r="H11" s="56"/>
      <c r="I11" s="56"/>
      <c r="J11" s="56"/>
      <c r="K11" s="56"/>
      <c r="L11" s="57" t="s">
        <v>5</v>
      </c>
      <c r="M11" s="56"/>
      <c r="N11" s="56"/>
      <c r="O11" s="56"/>
      <c r="P11" s="56"/>
      <c r="Q11" s="56"/>
      <c r="R11" s="14" t="s">
        <v>34</v>
      </c>
      <c r="S11" s="55" t="s">
        <v>35</v>
      </c>
      <c r="T11" s="56"/>
      <c r="U11" s="56"/>
      <c r="V11" s="16" t="s">
        <v>36</v>
      </c>
      <c r="W11" s="14" t="s">
        <v>37</v>
      </c>
    </row>
    <row r="12" spans="1:24" x14ac:dyDescent="0.25">
      <c r="B12" s="29">
        <v>1</v>
      </c>
      <c r="C12" s="27"/>
      <c r="D12" s="27"/>
      <c r="E12" s="40" t="s">
        <v>38</v>
      </c>
      <c r="F12" s="27"/>
      <c r="G12" s="27"/>
      <c r="H12" s="27"/>
      <c r="I12" s="27"/>
      <c r="J12" s="27"/>
      <c r="K12" s="27"/>
      <c r="L12" s="40" t="s">
        <v>39</v>
      </c>
      <c r="M12" s="27"/>
      <c r="N12" s="27"/>
      <c r="O12" s="27"/>
      <c r="P12" s="27"/>
      <c r="Q12" s="27"/>
      <c r="R12" s="17"/>
      <c r="S12" s="29" t="s">
        <v>40</v>
      </c>
      <c r="T12" s="27"/>
      <c r="U12" s="27"/>
      <c r="V12" s="12" t="s">
        <v>41</v>
      </c>
      <c r="W12" s="17">
        <f>S12*R12</f>
        <v>0</v>
      </c>
    </row>
    <row r="13" spans="1:24" x14ac:dyDescent="0.25">
      <c r="B13" s="29">
        <v>2</v>
      </c>
      <c r="C13" s="27"/>
      <c r="D13" s="27"/>
      <c r="E13" s="40" t="s">
        <v>42</v>
      </c>
      <c r="F13" s="27"/>
      <c r="G13" s="27"/>
      <c r="H13" s="27"/>
      <c r="I13" s="27"/>
      <c r="J13" s="27"/>
      <c r="K13" s="27"/>
      <c r="L13" s="58" t="s">
        <v>114</v>
      </c>
      <c r="M13" s="27"/>
      <c r="N13" s="27"/>
      <c r="O13" s="27"/>
      <c r="P13" s="27"/>
      <c r="Q13" s="27"/>
      <c r="R13" s="17"/>
      <c r="S13" s="29" t="s">
        <v>43</v>
      </c>
      <c r="T13" s="27"/>
      <c r="U13" s="27"/>
      <c r="V13" s="12" t="s">
        <v>44</v>
      </c>
      <c r="W13" s="17">
        <f t="shared" ref="W13:W25" si="0">S13*R13</f>
        <v>0</v>
      </c>
    </row>
    <row r="14" spans="1:24" x14ac:dyDescent="0.25">
      <c r="B14" s="29">
        <v>3</v>
      </c>
      <c r="C14" s="27"/>
      <c r="D14" s="27"/>
      <c r="E14" s="40" t="s">
        <v>45</v>
      </c>
      <c r="F14" s="27"/>
      <c r="G14" s="27"/>
      <c r="H14" s="27"/>
      <c r="I14" s="27"/>
      <c r="J14" s="27"/>
      <c r="K14" s="27"/>
      <c r="L14" s="58" t="s">
        <v>115</v>
      </c>
      <c r="M14" s="27"/>
      <c r="N14" s="27"/>
      <c r="O14" s="27"/>
      <c r="P14" s="27"/>
      <c r="Q14" s="27"/>
      <c r="R14" s="17"/>
      <c r="S14" s="29" t="s">
        <v>46</v>
      </c>
      <c r="T14" s="27"/>
      <c r="U14" s="27"/>
      <c r="V14" s="12" t="s">
        <v>44</v>
      </c>
      <c r="W14" s="17">
        <f t="shared" si="0"/>
        <v>0</v>
      </c>
    </row>
    <row r="15" spans="1:24" x14ac:dyDescent="0.25">
      <c r="B15" s="29">
        <v>4</v>
      </c>
      <c r="C15" s="27"/>
      <c r="D15" s="27"/>
      <c r="E15" s="40" t="s">
        <v>47</v>
      </c>
      <c r="F15" s="27"/>
      <c r="G15" s="27"/>
      <c r="H15" s="27"/>
      <c r="I15" s="27"/>
      <c r="J15" s="27"/>
      <c r="K15" s="27"/>
      <c r="L15" s="58" t="s">
        <v>116</v>
      </c>
      <c r="M15" s="27"/>
      <c r="N15" s="27"/>
      <c r="O15" s="27"/>
      <c r="P15" s="27"/>
      <c r="Q15" s="27"/>
      <c r="R15" s="17"/>
      <c r="S15" s="29" t="s">
        <v>48</v>
      </c>
      <c r="T15" s="27"/>
      <c r="U15" s="27"/>
      <c r="V15" s="12" t="s">
        <v>44</v>
      </c>
      <c r="W15" s="17">
        <f t="shared" si="0"/>
        <v>0</v>
      </c>
    </row>
    <row r="16" spans="1:24" x14ac:dyDescent="0.25">
      <c r="B16" s="29">
        <v>5</v>
      </c>
      <c r="C16" s="27"/>
      <c r="D16" s="27"/>
      <c r="E16" s="40" t="s">
        <v>49</v>
      </c>
      <c r="F16" s="27"/>
      <c r="G16" s="27"/>
      <c r="H16" s="27"/>
      <c r="I16" s="27"/>
      <c r="J16" s="27"/>
      <c r="K16" s="27"/>
      <c r="L16" s="40" t="s">
        <v>50</v>
      </c>
      <c r="M16" s="27"/>
      <c r="N16" s="27"/>
      <c r="O16" s="27"/>
      <c r="P16" s="27"/>
      <c r="Q16" s="27"/>
      <c r="R16" s="17"/>
      <c r="S16" s="29" t="s">
        <v>51</v>
      </c>
      <c r="T16" s="27"/>
      <c r="U16" s="27"/>
      <c r="V16" s="12" t="s">
        <v>41</v>
      </c>
      <c r="W16" s="17">
        <f t="shared" si="0"/>
        <v>0</v>
      </c>
    </row>
    <row r="17" spans="2:23" x14ac:dyDescent="0.25">
      <c r="B17" s="29">
        <v>6</v>
      </c>
      <c r="C17" s="27"/>
      <c r="D17" s="27"/>
      <c r="E17" s="40" t="s">
        <v>52</v>
      </c>
      <c r="F17" s="27"/>
      <c r="G17" s="27"/>
      <c r="H17" s="27"/>
      <c r="I17" s="27"/>
      <c r="J17" s="27"/>
      <c r="K17" s="27"/>
      <c r="L17" s="40" t="s">
        <v>53</v>
      </c>
      <c r="M17" s="27"/>
      <c r="N17" s="27"/>
      <c r="O17" s="27"/>
      <c r="P17" s="27"/>
      <c r="Q17" s="27"/>
      <c r="R17" s="17"/>
      <c r="S17" s="29" t="s">
        <v>54</v>
      </c>
      <c r="T17" s="27"/>
      <c r="U17" s="27"/>
      <c r="V17" s="12" t="s">
        <v>55</v>
      </c>
      <c r="W17" s="17">
        <f t="shared" si="0"/>
        <v>0</v>
      </c>
    </row>
    <row r="18" spans="2:23" x14ac:dyDescent="0.25">
      <c r="B18" s="29">
        <v>7</v>
      </c>
      <c r="C18" s="27"/>
      <c r="D18" s="27"/>
      <c r="E18" s="40" t="s">
        <v>56</v>
      </c>
      <c r="F18" s="27"/>
      <c r="G18" s="27"/>
      <c r="H18" s="27"/>
      <c r="I18" s="27"/>
      <c r="J18" s="27"/>
      <c r="K18" s="27"/>
      <c r="L18" s="40" t="s">
        <v>57</v>
      </c>
      <c r="M18" s="27"/>
      <c r="N18" s="27"/>
      <c r="O18" s="27"/>
      <c r="P18" s="27"/>
      <c r="Q18" s="27"/>
      <c r="R18" s="17"/>
      <c r="S18" s="29" t="s">
        <v>58</v>
      </c>
      <c r="T18" s="27"/>
      <c r="U18" s="27"/>
      <c r="V18" s="12" t="s">
        <v>55</v>
      </c>
      <c r="W18" s="17">
        <f t="shared" si="0"/>
        <v>0</v>
      </c>
    </row>
    <row r="19" spans="2:23" x14ac:dyDescent="0.25">
      <c r="B19" s="29">
        <v>8</v>
      </c>
      <c r="C19" s="27"/>
      <c r="D19" s="27"/>
      <c r="E19" s="40" t="s">
        <v>59</v>
      </c>
      <c r="F19" s="27"/>
      <c r="G19" s="27"/>
      <c r="H19" s="27"/>
      <c r="I19" s="27"/>
      <c r="J19" s="27"/>
      <c r="K19" s="27"/>
      <c r="L19" s="40" t="s">
        <v>60</v>
      </c>
      <c r="M19" s="27"/>
      <c r="N19" s="27"/>
      <c r="O19" s="27"/>
      <c r="P19" s="27"/>
      <c r="Q19" s="27"/>
      <c r="R19" s="17"/>
      <c r="S19" s="29" t="s">
        <v>61</v>
      </c>
      <c r="T19" s="27"/>
      <c r="U19" s="27"/>
      <c r="V19" s="12" t="s">
        <v>55</v>
      </c>
      <c r="W19" s="17">
        <f t="shared" si="0"/>
        <v>0</v>
      </c>
    </row>
    <row r="20" spans="2:23" x14ac:dyDescent="0.25">
      <c r="B20" s="29">
        <v>9</v>
      </c>
      <c r="C20" s="27"/>
      <c r="D20" s="27"/>
      <c r="E20" s="40" t="s">
        <v>62</v>
      </c>
      <c r="F20" s="27"/>
      <c r="G20" s="27"/>
      <c r="H20" s="27"/>
      <c r="I20" s="27"/>
      <c r="J20" s="27"/>
      <c r="K20" s="27"/>
      <c r="L20" s="58" t="s">
        <v>117</v>
      </c>
      <c r="M20" s="27"/>
      <c r="N20" s="27"/>
      <c r="O20" s="27"/>
      <c r="P20" s="27"/>
      <c r="Q20" s="27"/>
      <c r="R20" s="17"/>
      <c r="S20" s="29" t="s">
        <v>43</v>
      </c>
      <c r="T20" s="27"/>
      <c r="U20" s="27"/>
      <c r="V20" s="12" t="s">
        <v>44</v>
      </c>
      <c r="W20" s="17">
        <f t="shared" si="0"/>
        <v>0</v>
      </c>
    </row>
    <row r="21" spans="2:23" x14ac:dyDescent="0.25">
      <c r="B21" s="29">
        <v>10</v>
      </c>
      <c r="C21" s="27"/>
      <c r="D21" s="27"/>
      <c r="E21" s="40" t="s">
        <v>63</v>
      </c>
      <c r="F21" s="27"/>
      <c r="G21" s="27"/>
      <c r="H21" s="27"/>
      <c r="I21" s="27"/>
      <c r="J21" s="27"/>
      <c r="K21" s="27"/>
      <c r="L21" s="58" t="s">
        <v>118</v>
      </c>
      <c r="M21" s="27"/>
      <c r="N21" s="27"/>
      <c r="O21" s="27"/>
      <c r="P21" s="27"/>
      <c r="Q21" s="27"/>
      <c r="R21" s="17"/>
      <c r="S21" s="29" t="s">
        <v>64</v>
      </c>
      <c r="T21" s="27"/>
      <c r="U21" s="27"/>
      <c r="V21" s="12" t="s">
        <v>44</v>
      </c>
      <c r="W21" s="17">
        <f t="shared" si="0"/>
        <v>0</v>
      </c>
    </row>
    <row r="22" spans="2:23" x14ac:dyDescent="0.25">
      <c r="B22" s="29">
        <v>11</v>
      </c>
      <c r="C22" s="27"/>
      <c r="D22" s="27"/>
      <c r="E22" s="40" t="s">
        <v>65</v>
      </c>
      <c r="F22" s="27"/>
      <c r="G22" s="27"/>
      <c r="H22" s="27"/>
      <c r="I22" s="27"/>
      <c r="J22" s="27"/>
      <c r="K22" s="27"/>
      <c r="L22" s="58" t="s">
        <v>119</v>
      </c>
      <c r="M22" s="27"/>
      <c r="N22" s="27"/>
      <c r="O22" s="27"/>
      <c r="P22" s="27"/>
      <c r="Q22" s="27"/>
      <c r="R22" s="17"/>
      <c r="S22" s="29" t="s">
        <v>66</v>
      </c>
      <c r="T22" s="27"/>
      <c r="U22" s="27"/>
      <c r="V22" s="12" t="s">
        <v>44</v>
      </c>
      <c r="W22" s="17">
        <f t="shared" si="0"/>
        <v>0</v>
      </c>
    </row>
    <row r="23" spans="2:23" x14ac:dyDescent="0.25">
      <c r="B23" s="29">
        <v>12</v>
      </c>
      <c r="C23" s="27"/>
      <c r="D23" s="27"/>
      <c r="E23" s="40" t="s">
        <v>67</v>
      </c>
      <c r="F23" s="27"/>
      <c r="G23" s="27"/>
      <c r="H23" s="27"/>
      <c r="I23" s="27"/>
      <c r="J23" s="27"/>
      <c r="K23" s="27"/>
      <c r="L23" s="58" t="s">
        <v>120</v>
      </c>
      <c r="M23" s="27"/>
      <c r="N23" s="27"/>
      <c r="O23" s="27"/>
      <c r="P23" s="27"/>
      <c r="Q23" s="27"/>
      <c r="R23" s="17"/>
      <c r="S23" s="29" t="s">
        <v>64</v>
      </c>
      <c r="T23" s="27"/>
      <c r="U23" s="27"/>
      <c r="V23" s="12" t="s">
        <v>44</v>
      </c>
      <c r="W23" s="17">
        <f t="shared" si="0"/>
        <v>0</v>
      </c>
    </row>
    <row r="24" spans="2:23" x14ac:dyDescent="0.25">
      <c r="B24" s="29">
        <v>13</v>
      </c>
      <c r="C24" s="27"/>
      <c r="D24" s="27"/>
      <c r="E24" s="40" t="s">
        <v>68</v>
      </c>
      <c r="F24" s="27"/>
      <c r="G24" s="27"/>
      <c r="H24" s="27"/>
      <c r="I24" s="27"/>
      <c r="J24" s="27"/>
      <c r="K24" s="27"/>
      <c r="L24" s="40" t="s">
        <v>69</v>
      </c>
      <c r="M24" s="27"/>
      <c r="N24" s="27"/>
      <c r="O24" s="27"/>
      <c r="P24" s="27"/>
      <c r="Q24" s="27"/>
      <c r="R24" s="17"/>
      <c r="S24" s="29" t="s">
        <v>70</v>
      </c>
      <c r="T24" s="27"/>
      <c r="U24" s="27"/>
      <c r="V24" s="12" t="s">
        <v>55</v>
      </c>
      <c r="W24" s="17">
        <f t="shared" si="0"/>
        <v>0</v>
      </c>
    </row>
    <row r="25" spans="2:23" x14ac:dyDescent="0.25">
      <c r="B25" s="29">
        <v>14</v>
      </c>
      <c r="C25" s="27"/>
      <c r="D25" s="27"/>
      <c r="E25" s="40" t="s">
        <v>71</v>
      </c>
      <c r="F25" s="27"/>
      <c r="G25" s="27"/>
      <c r="H25" s="27"/>
      <c r="I25" s="27"/>
      <c r="J25" s="27"/>
      <c r="K25" s="27"/>
      <c r="L25" s="40" t="s">
        <v>72</v>
      </c>
      <c r="M25" s="27"/>
      <c r="N25" s="27"/>
      <c r="O25" s="27"/>
      <c r="P25" s="27"/>
      <c r="Q25" s="27"/>
      <c r="R25" s="17"/>
      <c r="S25" s="29" t="s">
        <v>61</v>
      </c>
      <c r="T25" s="27"/>
      <c r="U25" s="27"/>
      <c r="V25" s="12" t="s">
        <v>41</v>
      </c>
      <c r="W25" s="17">
        <f t="shared" si="0"/>
        <v>0</v>
      </c>
    </row>
    <row r="26" spans="2:23" ht="16.5" customHeight="1" x14ac:dyDescent="0.25">
      <c r="B26" s="18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>
        <f>SUM(W12:W25)</f>
        <v>0</v>
      </c>
    </row>
    <row r="27" spans="2:23" ht="2.85" customHeight="1" x14ac:dyDescent="0.25"/>
    <row r="28" spans="2:23" ht="11.25" customHeight="1" x14ac:dyDescent="0.25">
      <c r="B28" s="38" t="s">
        <v>73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</row>
    <row r="29" spans="2:23" ht="1.5" customHeight="1" x14ac:dyDescent="0.25"/>
    <row r="30" spans="2:23" ht="2.85" customHeight="1" x14ac:dyDescent="0.25"/>
    <row r="31" spans="2:23" ht="0" hidden="1" customHeight="1" x14ac:dyDescent="0.25"/>
    <row r="32" spans="2:23" ht="17.100000000000001" customHeight="1" x14ac:dyDescent="0.25">
      <c r="B32" s="33" t="s">
        <v>74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2:23" ht="2.85" customHeight="1" x14ac:dyDescent="0.25"/>
    <row r="34" spans="2:23" ht="14.45" customHeight="1" x14ac:dyDescent="0.25">
      <c r="B34" s="55" t="s">
        <v>32</v>
      </c>
      <c r="C34" s="56"/>
      <c r="D34" s="56"/>
      <c r="E34" s="57" t="s">
        <v>33</v>
      </c>
      <c r="F34" s="56"/>
      <c r="G34" s="56"/>
      <c r="H34" s="56"/>
      <c r="I34" s="56"/>
      <c r="J34" s="56"/>
      <c r="K34" s="56"/>
      <c r="L34" s="57" t="s">
        <v>5</v>
      </c>
      <c r="M34" s="56"/>
      <c r="N34" s="56"/>
      <c r="O34" s="56"/>
      <c r="P34" s="56"/>
      <c r="Q34" s="56"/>
      <c r="R34" s="14" t="s">
        <v>34</v>
      </c>
      <c r="S34" s="55" t="s">
        <v>35</v>
      </c>
      <c r="T34" s="56"/>
      <c r="U34" s="56"/>
      <c r="V34" s="16" t="s">
        <v>36</v>
      </c>
      <c r="W34" s="14" t="s">
        <v>37</v>
      </c>
    </row>
    <row r="35" spans="2:23" x14ac:dyDescent="0.25">
      <c r="B35" s="29">
        <v>1</v>
      </c>
      <c r="C35" s="27"/>
      <c r="D35" s="27"/>
      <c r="E35" s="40" t="s">
        <v>75</v>
      </c>
      <c r="F35" s="27"/>
      <c r="G35" s="27"/>
      <c r="H35" s="27"/>
      <c r="I35" s="27"/>
      <c r="J35" s="27"/>
      <c r="K35" s="27"/>
      <c r="L35" s="40" t="s">
        <v>76</v>
      </c>
      <c r="M35" s="27"/>
      <c r="N35" s="27"/>
      <c r="O35" s="27"/>
      <c r="P35" s="27"/>
      <c r="Q35" s="27"/>
      <c r="R35" s="17"/>
      <c r="S35" s="29" t="s">
        <v>77</v>
      </c>
      <c r="T35" s="27"/>
      <c r="U35" s="27"/>
      <c r="V35" s="12" t="s">
        <v>55</v>
      </c>
      <c r="W35" s="17">
        <f t="shared" ref="W35:W36" si="1">S35*R35</f>
        <v>0</v>
      </c>
    </row>
    <row r="36" spans="2:23" x14ac:dyDescent="0.25">
      <c r="B36" s="29">
        <v>2</v>
      </c>
      <c r="C36" s="27"/>
      <c r="D36" s="27"/>
      <c r="E36" s="40" t="s">
        <v>78</v>
      </c>
      <c r="F36" s="27"/>
      <c r="G36" s="27"/>
      <c r="H36" s="27"/>
      <c r="I36" s="27"/>
      <c r="J36" s="27"/>
      <c r="K36" s="27"/>
      <c r="L36" s="40" t="s">
        <v>79</v>
      </c>
      <c r="M36" s="27"/>
      <c r="N36" s="27"/>
      <c r="O36" s="27"/>
      <c r="P36" s="27"/>
      <c r="Q36" s="27"/>
      <c r="R36" s="17"/>
      <c r="S36" s="29" t="s">
        <v>48</v>
      </c>
      <c r="T36" s="27"/>
      <c r="U36" s="27"/>
      <c r="V36" s="12" t="s">
        <v>44</v>
      </c>
      <c r="W36" s="17">
        <f t="shared" si="1"/>
        <v>0</v>
      </c>
    </row>
    <row r="37" spans="2:23" ht="15.6" customHeight="1" x14ac:dyDescent="0.25">
      <c r="B37" s="18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22">
        <f>SUM(W35:W36)</f>
        <v>0</v>
      </c>
    </row>
    <row r="38" spans="2:23" ht="2.85" customHeight="1" x14ac:dyDescent="0.25"/>
    <row r="39" spans="2:23" ht="11.25" customHeight="1" x14ac:dyDescent="0.25">
      <c r="B39" s="38" t="s">
        <v>73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</row>
    <row r="40" spans="2:23" ht="1.5" customHeight="1" x14ac:dyDescent="0.25"/>
    <row r="41" spans="2:23" ht="2.85" customHeight="1" x14ac:dyDescent="0.25"/>
    <row r="42" spans="2:23" ht="0" hidden="1" customHeight="1" x14ac:dyDescent="0.25"/>
    <row r="43" spans="2:23" ht="17.100000000000001" customHeight="1" x14ac:dyDescent="0.25">
      <c r="B43" s="33" t="s">
        <v>80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</row>
    <row r="44" spans="2:23" ht="2.85" customHeight="1" x14ac:dyDescent="0.25"/>
    <row r="45" spans="2:23" ht="14.45" customHeight="1" x14ac:dyDescent="0.25">
      <c r="B45" s="60" t="s">
        <v>32</v>
      </c>
      <c r="C45" s="56"/>
      <c r="D45" s="56"/>
      <c r="E45" s="61" t="s">
        <v>33</v>
      </c>
      <c r="F45" s="56"/>
      <c r="G45" s="56"/>
      <c r="H45" s="56"/>
      <c r="I45" s="56"/>
      <c r="J45" s="56"/>
      <c r="K45" s="56"/>
      <c r="L45" s="61" t="s">
        <v>5</v>
      </c>
      <c r="M45" s="56"/>
      <c r="N45" s="56"/>
      <c r="O45" s="56"/>
      <c r="P45" s="56"/>
      <c r="Q45" s="56"/>
      <c r="R45" s="18" t="s">
        <v>34</v>
      </c>
      <c r="S45" s="60" t="s">
        <v>35</v>
      </c>
      <c r="T45" s="56"/>
      <c r="U45" s="56"/>
      <c r="V45" s="19" t="s">
        <v>36</v>
      </c>
      <c r="W45" s="18" t="s">
        <v>37</v>
      </c>
    </row>
    <row r="46" spans="2:23" x14ac:dyDescent="0.25">
      <c r="B46" s="29">
        <v>1</v>
      </c>
      <c r="C46" s="27"/>
      <c r="D46" s="27"/>
      <c r="E46" s="40" t="s">
        <v>81</v>
      </c>
      <c r="F46" s="27"/>
      <c r="G46" s="27"/>
      <c r="H46" s="27"/>
      <c r="I46" s="27"/>
      <c r="J46" s="27"/>
      <c r="K46" s="27"/>
      <c r="L46" s="58" t="s">
        <v>121</v>
      </c>
      <c r="M46" s="27"/>
      <c r="N46" s="27"/>
      <c r="O46" s="27"/>
      <c r="P46" s="27"/>
      <c r="Q46" s="27"/>
      <c r="R46" s="17"/>
      <c r="S46" s="59">
        <v>30</v>
      </c>
      <c r="T46" s="27"/>
      <c r="U46" s="27"/>
      <c r="V46" s="12" t="s">
        <v>82</v>
      </c>
      <c r="W46" s="17">
        <f t="shared" ref="W46:W58" si="2">S46*R46</f>
        <v>0</v>
      </c>
    </row>
    <row r="47" spans="2:23" x14ac:dyDescent="0.25">
      <c r="B47" s="29">
        <v>2</v>
      </c>
      <c r="C47" s="27"/>
      <c r="D47" s="27"/>
      <c r="E47" s="40" t="s">
        <v>83</v>
      </c>
      <c r="F47" s="27"/>
      <c r="G47" s="27"/>
      <c r="H47" s="27"/>
      <c r="I47" s="27"/>
      <c r="J47" s="27"/>
      <c r="K47" s="27"/>
      <c r="L47" s="58" t="s">
        <v>122</v>
      </c>
      <c r="M47" s="27"/>
      <c r="N47" s="27"/>
      <c r="O47" s="27"/>
      <c r="P47" s="27"/>
      <c r="Q47" s="27"/>
      <c r="R47" s="17"/>
      <c r="S47" s="59">
        <v>34</v>
      </c>
      <c r="T47" s="27"/>
      <c r="U47" s="27"/>
      <c r="V47" s="12" t="s">
        <v>82</v>
      </c>
      <c r="W47" s="17">
        <f t="shared" si="2"/>
        <v>0</v>
      </c>
    </row>
    <row r="48" spans="2:23" x14ac:dyDescent="0.25">
      <c r="B48" s="29">
        <v>3</v>
      </c>
      <c r="C48" s="27"/>
      <c r="D48" s="27"/>
      <c r="E48" s="40" t="s">
        <v>84</v>
      </c>
      <c r="F48" s="27"/>
      <c r="G48" s="27"/>
      <c r="H48" s="27"/>
      <c r="I48" s="27"/>
      <c r="J48" s="27"/>
      <c r="K48" s="27"/>
      <c r="L48" s="58" t="s">
        <v>123</v>
      </c>
      <c r="M48" s="27"/>
      <c r="N48" s="27"/>
      <c r="O48" s="27"/>
      <c r="P48" s="27"/>
      <c r="Q48" s="27"/>
      <c r="R48" s="17"/>
      <c r="S48" s="59">
        <v>26</v>
      </c>
      <c r="T48" s="27"/>
      <c r="U48" s="27"/>
      <c r="V48" s="12" t="s">
        <v>82</v>
      </c>
      <c r="W48" s="17">
        <f t="shared" si="2"/>
        <v>0</v>
      </c>
    </row>
    <row r="49" spans="2:23" ht="14.45" customHeight="1" x14ac:dyDescent="0.25">
      <c r="B49" s="29">
        <v>4</v>
      </c>
      <c r="C49" s="27"/>
      <c r="D49" s="27"/>
      <c r="E49" s="40" t="s">
        <v>85</v>
      </c>
      <c r="F49" s="27"/>
      <c r="G49" s="27"/>
      <c r="H49" s="27"/>
      <c r="I49" s="27"/>
      <c r="J49" s="27"/>
      <c r="K49" s="27"/>
      <c r="L49" s="58" t="s">
        <v>124</v>
      </c>
      <c r="M49" s="27"/>
      <c r="N49" s="27"/>
      <c r="O49" s="27"/>
      <c r="P49" s="27"/>
      <c r="Q49" s="27"/>
      <c r="R49" s="17"/>
      <c r="S49" s="59">
        <v>34</v>
      </c>
      <c r="T49" s="27"/>
      <c r="U49" s="27"/>
      <c r="V49" s="12" t="s">
        <v>82</v>
      </c>
      <c r="W49" s="17">
        <f t="shared" si="2"/>
        <v>0</v>
      </c>
    </row>
    <row r="50" spans="2:23" x14ac:dyDescent="0.25">
      <c r="B50" s="29">
        <v>5</v>
      </c>
      <c r="C50" s="27"/>
      <c r="D50" s="27"/>
      <c r="E50" s="40" t="s">
        <v>86</v>
      </c>
      <c r="F50" s="27"/>
      <c r="G50" s="27"/>
      <c r="H50" s="27"/>
      <c r="I50" s="27"/>
      <c r="J50" s="27"/>
      <c r="K50" s="27"/>
      <c r="L50" s="40" t="s">
        <v>87</v>
      </c>
      <c r="M50" s="27"/>
      <c r="N50" s="27"/>
      <c r="O50" s="27"/>
      <c r="P50" s="27"/>
      <c r="Q50" s="27"/>
      <c r="R50" s="17"/>
      <c r="S50" s="59">
        <v>1</v>
      </c>
      <c r="T50" s="27"/>
      <c r="U50" s="27"/>
      <c r="V50" s="12" t="s">
        <v>88</v>
      </c>
      <c r="W50" s="17">
        <f t="shared" si="2"/>
        <v>0</v>
      </c>
    </row>
    <row r="51" spans="2:23" x14ac:dyDescent="0.25">
      <c r="B51" s="29">
        <v>6</v>
      </c>
      <c r="C51" s="27"/>
      <c r="D51" s="27"/>
      <c r="E51" s="40" t="s">
        <v>89</v>
      </c>
      <c r="F51" s="27"/>
      <c r="G51" s="27"/>
      <c r="H51" s="27"/>
      <c r="I51" s="27"/>
      <c r="J51" s="27"/>
      <c r="K51" s="27"/>
      <c r="L51" s="58" t="s">
        <v>125</v>
      </c>
      <c r="M51" s="27"/>
      <c r="N51" s="27"/>
      <c r="O51" s="27"/>
      <c r="P51" s="27"/>
      <c r="Q51" s="27"/>
      <c r="R51" s="17"/>
      <c r="S51" s="59">
        <v>1</v>
      </c>
      <c r="T51" s="27"/>
      <c r="U51" s="27"/>
      <c r="V51" s="12" t="s">
        <v>90</v>
      </c>
      <c r="W51" s="17">
        <f t="shared" si="2"/>
        <v>0</v>
      </c>
    </row>
    <row r="52" spans="2:23" x14ac:dyDescent="0.25">
      <c r="B52" s="29">
        <v>7</v>
      </c>
      <c r="C52" s="27"/>
      <c r="D52" s="27"/>
      <c r="E52" s="40" t="s">
        <v>91</v>
      </c>
      <c r="F52" s="27"/>
      <c r="G52" s="27"/>
      <c r="H52" s="27"/>
      <c r="I52" s="27"/>
      <c r="J52" s="27"/>
      <c r="K52" s="27"/>
      <c r="L52" s="40" t="s">
        <v>92</v>
      </c>
      <c r="M52" s="27"/>
      <c r="N52" s="27"/>
      <c r="O52" s="27"/>
      <c r="P52" s="27"/>
      <c r="Q52" s="27"/>
      <c r="R52" s="17"/>
      <c r="S52" s="59">
        <v>6</v>
      </c>
      <c r="T52" s="27"/>
      <c r="U52" s="27"/>
      <c r="V52" s="12" t="s">
        <v>55</v>
      </c>
      <c r="W52" s="17">
        <f t="shared" si="2"/>
        <v>0</v>
      </c>
    </row>
    <row r="53" spans="2:23" x14ac:dyDescent="0.25">
      <c r="B53" s="29">
        <v>8</v>
      </c>
      <c r="C53" s="27"/>
      <c r="D53" s="27"/>
      <c r="E53" s="40" t="s">
        <v>93</v>
      </c>
      <c r="F53" s="27"/>
      <c r="G53" s="27"/>
      <c r="H53" s="27"/>
      <c r="I53" s="27"/>
      <c r="J53" s="27"/>
      <c r="K53" s="27"/>
      <c r="L53" s="58" t="s">
        <v>126</v>
      </c>
      <c r="M53" s="27"/>
      <c r="N53" s="27"/>
      <c r="O53" s="27"/>
      <c r="P53" s="27"/>
      <c r="Q53" s="27"/>
      <c r="R53" s="17"/>
      <c r="S53" s="59">
        <v>30</v>
      </c>
      <c r="T53" s="27"/>
      <c r="U53" s="27"/>
      <c r="V53" s="12" t="s">
        <v>82</v>
      </c>
      <c r="W53" s="17">
        <f t="shared" si="2"/>
        <v>0</v>
      </c>
    </row>
    <row r="54" spans="2:23" x14ac:dyDescent="0.25">
      <c r="B54" s="29">
        <v>9</v>
      </c>
      <c r="C54" s="27"/>
      <c r="D54" s="27"/>
      <c r="E54" s="40" t="s">
        <v>94</v>
      </c>
      <c r="F54" s="27"/>
      <c r="G54" s="27"/>
      <c r="H54" s="27"/>
      <c r="I54" s="27"/>
      <c r="J54" s="27"/>
      <c r="K54" s="27"/>
      <c r="L54" s="40" t="s">
        <v>95</v>
      </c>
      <c r="M54" s="27"/>
      <c r="N54" s="27"/>
      <c r="O54" s="27"/>
      <c r="P54" s="27"/>
      <c r="Q54" s="27"/>
      <c r="R54" s="17"/>
      <c r="S54" s="59">
        <v>20</v>
      </c>
      <c r="T54" s="27"/>
      <c r="U54" s="27"/>
      <c r="V54" s="12" t="s">
        <v>96</v>
      </c>
      <c r="W54" s="17">
        <f t="shared" si="2"/>
        <v>0</v>
      </c>
    </row>
    <row r="55" spans="2:23" x14ac:dyDescent="0.25">
      <c r="B55" s="29">
        <v>10</v>
      </c>
      <c r="C55" s="27"/>
      <c r="D55" s="27"/>
      <c r="E55" s="40" t="s">
        <v>97</v>
      </c>
      <c r="F55" s="27"/>
      <c r="G55" s="27"/>
      <c r="H55" s="27"/>
      <c r="I55" s="27"/>
      <c r="J55" s="27"/>
      <c r="K55" s="27"/>
      <c r="L55" s="40" t="s">
        <v>98</v>
      </c>
      <c r="M55" s="27"/>
      <c r="N55" s="27"/>
      <c r="O55" s="27"/>
      <c r="P55" s="27"/>
      <c r="Q55" s="27"/>
      <c r="R55" s="17"/>
      <c r="S55" s="59">
        <v>2</v>
      </c>
      <c r="T55" s="27"/>
      <c r="U55" s="27"/>
      <c r="V55" s="12" t="s">
        <v>90</v>
      </c>
      <c r="W55" s="17">
        <f t="shared" si="2"/>
        <v>0</v>
      </c>
    </row>
    <row r="56" spans="2:23" x14ac:dyDescent="0.25">
      <c r="B56" s="29">
        <v>11</v>
      </c>
      <c r="C56" s="27"/>
      <c r="D56" s="27"/>
      <c r="E56" s="40" t="s">
        <v>99</v>
      </c>
      <c r="F56" s="27"/>
      <c r="G56" s="27"/>
      <c r="H56" s="27"/>
      <c r="I56" s="27"/>
      <c r="J56" s="27"/>
      <c r="K56" s="27"/>
      <c r="L56" s="58" t="s">
        <v>127</v>
      </c>
      <c r="M56" s="27"/>
      <c r="N56" s="27"/>
      <c r="O56" s="27"/>
      <c r="P56" s="27"/>
      <c r="Q56" s="27"/>
      <c r="R56" s="17"/>
      <c r="S56" s="59">
        <v>2</v>
      </c>
      <c r="T56" s="27"/>
      <c r="U56" s="27"/>
      <c r="V56" s="12" t="s">
        <v>90</v>
      </c>
      <c r="W56" s="17">
        <f t="shared" si="2"/>
        <v>0</v>
      </c>
    </row>
    <row r="57" spans="2:23" x14ac:dyDescent="0.25">
      <c r="B57" s="29">
        <v>12</v>
      </c>
      <c r="C57" s="27"/>
      <c r="D57" s="27"/>
      <c r="E57" s="40" t="s">
        <v>100</v>
      </c>
      <c r="F57" s="27"/>
      <c r="G57" s="27"/>
      <c r="H57" s="27"/>
      <c r="I57" s="27"/>
      <c r="J57" s="27"/>
      <c r="K57" s="27"/>
      <c r="L57" s="58" t="s">
        <v>128</v>
      </c>
      <c r="M57" s="27"/>
      <c r="N57" s="27"/>
      <c r="O57" s="27"/>
      <c r="P57" s="27"/>
      <c r="Q57" s="27"/>
      <c r="R57" s="17"/>
      <c r="S57" s="59">
        <v>18</v>
      </c>
      <c r="T57" s="27"/>
      <c r="U57" s="27"/>
      <c r="V57" s="12" t="s">
        <v>44</v>
      </c>
      <c r="W57" s="17">
        <f t="shared" si="2"/>
        <v>0</v>
      </c>
    </row>
    <row r="58" spans="2:23" x14ac:dyDescent="0.25">
      <c r="B58" s="29">
        <v>13</v>
      </c>
      <c r="C58" s="27"/>
      <c r="D58" s="27"/>
      <c r="E58" s="40" t="s">
        <v>101</v>
      </c>
      <c r="F58" s="27"/>
      <c r="G58" s="27"/>
      <c r="H58" s="27"/>
      <c r="I58" s="27"/>
      <c r="J58" s="27"/>
      <c r="K58" s="27"/>
      <c r="L58" s="58" t="s">
        <v>129</v>
      </c>
      <c r="M58" s="27"/>
      <c r="N58" s="27"/>
      <c r="O58" s="27"/>
      <c r="P58" s="27"/>
      <c r="Q58" s="27"/>
      <c r="R58" s="17"/>
      <c r="S58" s="59">
        <v>15</v>
      </c>
      <c r="T58" s="27"/>
      <c r="U58" s="27"/>
      <c r="V58" s="12" t="s">
        <v>44</v>
      </c>
      <c r="W58" s="17">
        <f t="shared" si="2"/>
        <v>0</v>
      </c>
    </row>
    <row r="59" spans="2:23" ht="16.5" customHeight="1" x14ac:dyDescent="0.25">
      <c r="B59" s="1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22">
        <f>SUM(W46:W58)</f>
        <v>0</v>
      </c>
    </row>
    <row r="60" spans="2:23" ht="0" hidden="1" customHeight="1" x14ac:dyDescent="0.25"/>
    <row r="61" spans="2:23" ht="2.85" customHeight="1" x14ac:dyDescent="0.25"/>
    <row r="62" spans="2:23" ht="11.25" customHeight="1" x14ac:dyDescent="0.25">
      <c r="B62" s="38" t="s">
        <v>102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</row>
    <row r="63" spans="2:23" ht="1.5" customHeight="1" x14ac:dyDescent="0.25"/>
    <row r="64" spans="2:23" ht="2.85" customHeight="1" x14ac:dyDescent="0.25"/>
    <row r="65" spans="2:23" ht="0" hidden="1" customHeight="1" x14ac:dyDescent="0.25"/>
    <row r="66" spans="2:23" ht="17.100000000000001" customHeight="1" x14ac:dyDescent="0.25">
      <c r="B66" s="33" t="s">
        <v>103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</row>
    <row r="67" spans="2:23" ht="2.85" customHeight="1" x14ac:dyDescent="0.25"/>
    <row r="68" spans="2:23" ht="14.45" customHeight="1" x14ac:dyDescent="0.25">
      <c r="B68" s="55" t="s">
        <v>32</v>
      </c>
      <c r="C68" s="56"/>
      <c r="D68" s="56"/>
      <c r="E68" s="57" t="s">
        <v>33</v>
      </c>
      <c r="F68" s="56"/>
      <c r="G68" s="56"/>
      <c r="H68" s="56"/>
      <c r="I68" s="56"/>
      <c r="J68" s="56"/>
      <c r="K68" s="56"/>
      <c r="L68" s="57" t="s">
        <v>5</v>
      </c>
      <c r="M68" s="56"/>
      <c r="N68" s="56"/>
      <c r="O68" s="56"/>
      <c r="P68" s="56"/>
      <c r="Q68" s="56"/>
      <c r="R68" s="14" t="s">
        <v>34</v>
      </c>
      <c r="S68" s="55" t="s">
        <v>35</v>
      </c>
      <c r="T68" s="56"/>
      <c r="U68" s="56"/>
      <c r="V68" s="16" t="s">
        <v>36</v>
      </c>
      <c r="W68" s="14" t="s">
        <v>37</v>
      </c>
    </row>
    <row r="69" spans="2:23" x14ac:dyDescent="0.25">
      <c r="B69" s="62">
        <v>1</v>
      </c>
      <c r="C69" s="27"/>
      <c r="D69" s="27"/>
      <c r="E69" s="40" t="s">
        <v>104</v>
      </c>
      <c r="F69" s="27"/>
      <c r="G69" s="27"/>
      <c r="H69" s="27"/>
      <c r="I69" s="27"/>
      <c r="J69" s="27"/>
      <c r="K69" s="27"/>
      <c r="L69" s="40" t="s">
        <v>105</v>
      </c>
      <c r="M69" s="27"/>
      <c r="N69" s="27"/>
      <c r="O69" s="27"/>
      <c r="P69" s="27"/>
      <c r="Q69" s="27"/>
      <c r="R69" s="17"/>
      <c r="S69" s="59">
        <v>8</v>
      </c>
      <c r="T69" s="27"/>
      <c r="U69" s="27"/>
      <c r="V69" s="12" t="s">
        <v>106</v>
      </c>
      <c r="W69" s="17">
        <f>S69*R69</f>
        <v>0</v>
      </c>
    </row>
    <row r="70" spans="2:23" ht="15.95" customHeight="1" x14ac:dyDescent="0.25">
      <c r="B70" s="1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22">
        <f>SUM(W69)</f>
        <v>0</v>
      </c>
    </row>
    <row r="71" spans="2:23" ht="2.85" customHeight="1" x14ac:dyDescent="0.25"/>
    <row r="72" spans="2:23" ht="11.25" customHeight="1" x14ac:dyDescent="0.25">
      <c r="B72" s="38" t="s">
        <v>107</v>
      </c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</row>
    <row r="73" spans="2:23" ht="1.5" customHeight="1" x14ac:dyDescent="0.25"/>
    <row r="74" spans="2:23" ht="0" hidden="1" customHeight="1" x14ac:dyDescent="0.25"/>
  </sheetData>
  <mergeCells count="148">
    <mergeCell ref="B72:W72"/>
    <mergeCell ref="B69:D69"/>
    <mergeCell ref="E69:K69"/>
    <mergeCell ref="L69:Q69"/>
    <mergeCell ref="S69:U69"/>
    <mergeCell ref="B68:D68"/>
    <mergeCell ref="E68:K68"/>
    <mergeCell ref="L68:Q68"/>
    <mergeCell ref="S68:U68"/>
    <mergeCell ref="B66:W66"/>
    <mergeCell ref="B62:W62"/>
    <mergeCell ref="B58:D58"/>
    <mergeCell ref="E58:K58"/>
    <mergeCell ref="L58:Q58"/>
    <mergeCell ref="S58:U58"/>
    <mergeCell ref="B57:D57"/>
    <mergeCell ref="E57:K57"/>
    <mergeCell ref="L57:Q57"/>
    <mergeCell ref="S57:U57"/>
    <mergeCell ref="B56:D56"/>
    <mergeCell ref="E56:K56"/>
    <mergeCell ref="L56:Q56"/>
    <mergeCell ref="S56:U56"/>
    <mergeCell ref="B55:D55"/>
    <mergeCell ref="E55:K55"/>
    <mergeCell ref="L55:Q55"/>
    <mergeCell ref="S55:U55"/>
    <mergeCell ref="B54:D54"/>
    <mergeCell ref="E54:K54"/>
    <mergeCell ref="L54:Q54"/>
    <mergeCell ref="S54:U54"/>
    <mergeCell ref="B53:D53"/>
    <mergeCell ref="E53:K53"/>
    <mergeCell ref="L53:Q53"/>
    <mergeCell ref="S53:U53"/>
    <mergeCell ref="B52:D52"/>
    <mergeCell ref="E52:K52"/>
    <mergeCell ref="L52:Q52"/>
    <mergeCell ref="S52:U52"/>
    <mergeCell ref="B51:D51"/>
    <mergeCell ref="E51:K51"/>
    <mergeCell ref="L51:Q51"/>
    <mergeCell ref="S51:U51"/>
    <mergeCell ref="B50:D50"/>
    <mergeCell ref="E50:K50"/>
    <mergeCell ref="L50:Q50"/>
    <mergeCell ref="S50:U50"/>
    <mergeCell ref="B49:D49"/>
    <mergeCell ref="E49:K49"/>
    <mergeCell ref="L49:Q49"/>
    <mergeCell ref="S49:U49"/>
    <mergeCell ref="B48:D48"/>
    <mergeCell ref="E48:K48"/>
    <mergeCell ref="L48:Q48"/>
    <mergeCell ref="S48:U48"/>
    <mergeCell ref="B47:D47"/>
    <mergeCell ref="E47:K47"/>
    <mergeCell ref="L47:Q47"/>
    <mergeCell ref="S47:U47"/>
    <mergeCell ref="B46:D46"/>
    <mergeCell ref="E46:K46"/>
    <mergeCell ref="L46:Q46"/>
    <mergeCell ref="S46:U46"/>
    <mergeCell ref="B45:D45"/>
    <mergeCell ref="E45:K45"/>
    <mergeCell ref="L45:Q45"/>
    <mergeCell ref="S45:U45"/>
    <mergeCell ref="B43:W43"/>
    <mergeCell ref="B39:W39"/>
    <mergeCell ref="B36:D36"/>
    <mergeCell ref="E36:K36"/>
    <mergeCell ref="L36:Q36"/>
    <mergeCell ref="S36:U36"/>
    <mergeCell ref="B35:D35"/>
    <mergeCell ref="E35:K35"/>
    <mergeCell ref="L35:Q35"/>
    <mergeCell ref="S35:U35"/>
    <mergeCell ref="B32:W32"/>
    <mergeCell ref="B34:D34"/>
    <mergeCell ref="E34:K34"/>
    <mergeCell ref="L34:Q34"/>
    <mergeCell ref="S34:U34"/>
    <mergeCell ref="B28:W28"/>
    <mergeCell ref="B25:D25"/>
    <mergeCell ref="E25:K25"/>
    <mergeCell ref="L25:Q25"/>
    <mergeCell ref="S25:U25"/>
    <mergeCell ref="B24:D24"/>
    <mergeCell ref="E24:K24"/>
    <mergeCell ref="L24:Q24"/>
    <mergeCell ref="S24:U24"/>
    <mergeCell ref="B23:D23"/>
    <mergeCell ref="E23:K23"/>
    <mergeCell ref="L23:Q23"/>
    <mergeCell ref="S23:U23"/>
    <mergeCell ref="B22:D22"/>
    <mergeCell ref="E22:K22"/>
    <mergeCell ref="L22:Q22"/>
    <mergeCell ref="S22:U22"/>
    <mergeCell ref="B21:D21"/>
    <mergeCell ref="E21:K21"/>
    <mergeCell ref="L21:Q21"/>
    <mergeCell ref="S21:U21"/>
    <mergeCell ref="B20:D20"/>
    <mergeCell ref="E20:K20"/>
    <mergeCell ref="L20:Q20"/>
    <mergeCell ref="S20:U20"/>
    <mergeCell ref="B19:D19"/>
    <mergeCell ref="E19:K19"/>
    <mergeCell ref="L19:Q19"/>
    <mergeCell ref="S19:U19"/>
    <mergeCell ref="B18:D18"/>
    <mergeCell ref="E18:K18"/>
    <mergeCell ref="L18:Q18"/>
    <mergeCell ref="S18:U18"/>
    <mergeCell ref="B17:D17"/>
    <mergeCell ref="E17:K17"/>
    <mergeCell ref="L17:Q17"/>
    <mergeCell ref="S17:U17"/>
    <mergeCell ref="B16:D16"/>
    <mergeCell ref="E16:K16"/>
    <mergeCell ref="L16:Q16"/>
    <mergeCell ref="S16:U16"/>
    <mergeCell ref="B15:D15"/>
    <mergeCell ref="E15:K15"/>
    <mergeCell ref="L15:Q15"/>
    <mergeCell ref="S15:U15"/>
    <mergeCell ref="B14:D14"/>
    <mergeCell ref="E14:K14"/>
    <mergeCell ref="L14:Q14"/>
    <mergeCell ref="S14:U14"/>
    <mergeCell ref="B13:D13"/>
    <mergeCell ref="E13:K13"/>
    <mergeCell ref="L13:Q13"/>
    <mergeCell ref="S13:U13"/>
    <mergeCell ref="B12:D12"/>
    <mergeCell ref="E12:K12"/>
    <mergeCell ref="L12:Q12"/>
    <mergeCell ref="S12:U12"/>
    <mergeCell ref="B11:D11"/>
    <mergeCell ref="E11:K11"/>
    <mergeCell ref="L11:Q11"/>
    <mergeCell ref="S11:U11"/>
    <mergeCell ref="M1:T1"/>
    <mergeCell ref="D2:W2"/>
    <mergeCell ref="N3:S3"/>
    <mergeCell ref="A6:X6"/>
    <mergeCell ref="B9:W9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Pavelek Vojtěch</dc:creator>
  <cp:lastModifiedBy>Bořecký Aleš</cp:lastModifiedBy>
  <cp:lastPrinted>2019-07-23T07:27:59Z</cp:lastPrinted>
  <dcterms:created xsi:type="dcterms:W3CDTF">2019-07-23T06:04:37Z</dcterms:created>
  <dcterms:modified xsi:type="dcterms:W3CDTF">2019-10-03T12:28:08Z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